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81806\Desktop\alpha4jp\単価表マスター\NEW\"/>
    </mc:Choice>
  </mc:AlternateContent>
  <xr:revisionPtr revIDLastSave="0" documentId="13_ncr:1_{936F5938-C9FB-4F88-8C05-79191739F5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GP" sheetId="12" r:id="rId1"/>
    <sheet name="共通" sheetId="2" r:id="rId2"/>
    <sheet name="設定" sheetId="8" r:id="rId3"/>
  </sheets>
  <definedNames>
    <definedName name="_xlnm.Print_Area" localSheetId="1">共通!$A$1:$J$25</definedName>
    <definedName name="_xlnm.Print_Titles" localSheetId="0">SGP!$A:$J,SGP!$1:$2</definedName>
  </definedNames>
  <calcPr calcId="191029"/>
</workbook>
</file>

<file path=xl/calcChain.xml><?xml version="1.0" encoding="utf-8"?>
<calcChain xmlns="http://schemas.openxmlformats.org/spreadsheetml/2006/main">
  <c r="F66" i="12" l="1"/>
  <c r="F65" i="12"/>
  <c r="F64" i="12"/>
  <c r="F63" i="12"/>
  <c r="F62" i="12"/>
  <c r="F61" i="12"/>
  <c r="F60" i="12"/>
  <c r="F59" i="12"/>
  <c r="F58" i="12"/>
  <c r="F57" i="12"/>
  <c r="F56" i="12"/>
  <c r="F55" i="12"/>
  <c r="F54" i="12"/>
  <c r="D54" i="12"/>
  <c r="D55" i="12" s="1"/>
  <c r="D56" i="12" s="1"/>
  <c r="D57" i="12" s="1"/>
  <c r="F53" i="12"/>
  <c r="D53" i="12"/>
  <c r="G53" i="12" s="1"/>
  <c r="F52" i="12"/>
  <c r="D52" i="12"/>
  <c r="G52" i="12" s="1"/>
  <c r="G51" i="12"/>
  <c r="I51" i="12" s="1"/>
  <c r="F51" i="12"/>
  <c r="F50" i="12"/>
  <c r="F49" i="12"/>
  <c r="F48" i="12"/>
  <c r="F47" i="12"/>
  <c r="F46" i="12"/>
  <c r="F45" i="12"/>
  <c r="D45" i="12"/>
  <c r="G45" i="12" s="1"/>
  <c r="G44" i="12"/>
  <c r="I44" i="12" s="1"/>
  <c r="F44" i="12"/>
  <c r="I40" i="12"/>
  <c r="H40" i="12"/>
  <c r="F40" i="12"/>
  <c r="D40" i="12"/>
  <c r="G40" i="12" s="1"/>
  <c r="G39" i="12"/>
  <c r="I39" i="12" s="1"/>
  <c r="F39" i="12"/>
  <c r="D39" i="12"/>
  <c r="H38" i="12"/>
  <c r="G38" i="12"/>
  <c r="I38" i="12" s="1"/>
  <c r="F38" i="12"/>
  <c r="F37" i="12"/>
  <c r="F36" i="12"/>
  <c r="F35" i="12"/>
  <c r="F34" i="12"/>
  <c r="I33" i="12"/>
  <c r="F33" i="12"/>
  <c r="D33" i="12"/>
  <c r="G33" i="12" s="1"/>
  <c r="H33" i="12" s="1"/>
  <c r="I32" i="12"/>
  <c r="H32" i="12"/>
  <c r="G32" i="12"/>
  <c r="F32" i="12"/>
  <c r="D32" i="12"/>
  <c r="F31" i="12"/>
  <c r="G31" i="12" s="1"/>
  <c r="F27" i="12"/>
  <c r="F26" i="12"/>
  <c r="F25" i="12"/>
  <c r="F24" i="12"/>
  <c r="F23" i="12"/>
  <c r="F22" i="12"/>
  <c r="F21" i="12"/>
  <c r="F20" i="12"/>
  <c r="F19" i="12"/>
  <c r="F18" i="12"/>
  <c r="F17" i="12"/>
  <c r="F16" i="12"/>
  <c r="I15" i="12"/>
  <c r="H15" i="12"/>
  <c r="F15" i="12"/>
  <c r="D15" i="12"/>
  <c r="G15" i="12" s="1"/>
  <c r="I14" i="12"/>
  <c r="H14" i="12"/>
  <c r="G14" i="12"/>
  <c r="F14" i="12"/>
  <c r="D14" i="12"/>
  <c r="G13" i="12"/>
  <c r="I13" i="12" s="1"/>
  <c r="F13" i="12"/>
  <c r="D13" i="12"/>
  <c r="G12" i="12"/>
  <c r="F12" i="12"/>
  <c r="F11" i="12"/>
  <c r="F10" i="12"/>
  <c r="F9" i="12"/>
  <c r="F8" i="12"/>
  <c r="D8" i="12"/>
  <c r="G8" i="12" s="1"/>
  <c r="H8" i="12" s="1"/>
  <c r="G7" i="12"/>
  <c r="I7" i="12" s="1"/>
  <c r="F7" i="12"/>
  <c r="D7" i="12"/>
  <c r="F6" i="12"/>
  <c r="G6" i="12" s="1"/>
  <c r="D6" i="12"/>
  <c r="G5" i="12"/>
  <c r="E1" i="12"/>
  <c r="B1" i="12"/>
  <c r="I6" i="12" l="1"/>
  <c r="H6" i="12"/>
  <c r="J6" i="12" s="1"/>
  <c r="K6" i="12" s="1"/>
  <c r="I31" i="12"/>
  <c r="H31" i="12"/>
  <c r="J31" i="12" s="1"/>
  <c r="K31" i="12" s="1"/>
  <c r="G57" i="12"/>
  <c r="D58" i="12"/>
  <c r="J38" i="12"/>
  <c r="K38" i="12" s="1"/>
  <c r="J39" i="12"/>
  <c r="K39" i="12" s="1"/>
  <c r="J32" i="12"/>
  <c r="K32" i="12" s="1"/>
  <c r="J14" i="12"/>
  <c r="K14" i="12" s="1"/>
  <c r="H13" i="12"/>
  <c r="J13" i="12" s="1"/>
  <c r="K13" i="12" s="1"/>
  <c r="H39" i="12"/>
  <c r="G54" i="12"/>
  <c r="I5" i="12"/>
  <c r="H5" i="12"/>
  <c r="J5" i="12" s="1"/>
  <c r="K5" i="12" s="1"/>
  <c r="H7" i="12"/>
  <c r="J7" i="12" s="1"/>
  <c r="K7" i="12" s="1"/>
  <c r="J15" i="12"/>
  <c r="K15" i="12" s="1"/>
  <c r="I52" i="12"/>
  <c r="H52" i="12"/>
  <c r="J52" i="12" s="1"/>
  <c r="K52" i="12" s="1"/>
  <c r="I8" i="12"/>
  <c r="J8" i="12" s="1"/>
  <c r="K8" i="12" s="1"/>
  <c r="I45" i="12"/>
  <c r="H45" i="12"/>
  <c r="J45" i="12" s="1"/>
  <c r="K45" i="12" s="1"/>
  <c r="G55" i="12"/>
  <c r="I12" i="12"/>
  <c r="H12" i="12"/>
  <c r="J12" i="12" s="1"/>
  <c r="K12" i="12" s="1"/>
  <c r="J33" i="12"/>
  <c r="K33" i="12" s="1"/>
  <c r="I53" i="12"/>
  <c r="H53" i="12"/>
  <c r="J53" i="12" s="1"/>
  <c r="K53" i="12" s="1"/>
  <c r="G56" i="12"/>
  <c r="J40" i="12"/>
  <c r="K40" i="12" s="1"/>
  <c r="D46" i="12"/>
  <c r="D9" i="12"/>
  <c r="D16" i="12"/>
  <c r="D34" i="12"/>
  <c r="H44" i="12"/>
  <c r="J44" i="12" s="1"/>
  <c r="K44" i="12" s="1"/>
  <c r="H51" i="12"/>
  <c r="J51" i="12" s="1"/>
  <c r="K51" i="12" s="1"/>
  <c r="G9" i="12" l="1"/>
  <c r="D10" i="12"/>
  <c r="G58" i="12"/>
  <c r="D59" i="12"/>
  <c r="G46" i="12"/>
  <c r="D47" i="12"/>
  <c r="I57" i="12"/>
  <c r="H57" i="12"/>
  <c r="J57" i="12" s="1"/>
  <c r="K57" i="12" s="1"/>
  <c r="I54" i="12"/>
  <c r="H54" i="12"/>
  <c r="J54" i="12" s="1"/>
  <c r="K54" i="12" s="1"/>
  <c r="G16" i="12"/>
  <c r="D17" i="12"/>
  <c r="I56" i="12"/>
  <c r="H56" i="12"/>
  <c r="J56" i="12" s="1"/>
  <c r="K56" i="12" s="1"/>
  <c r="G34" i="12"/>
  <c r="D35" i="12"/>
  <c r="H55" i="12"/>
  <c r="I55" i="12"/>
  <c r="D48" i="12" l="1"/>
  <c r="G47" i="12"/>
  <c r="H34" i="12"/>
  <c r="J34" i="12" s="1"/>
  <c r="K34" i="12" s="1"/>
  <c r="I34" i="12"/>
  <c r="I46" i="12"/>
  <c r="H46" i="12"/>
  <c r="J46" i="12" s="1"/>
  <c r="K46" i="12" s="1"/>
  <c r="H16" i="12"/>
  <c r="I16" i="12"/>
  <c r="G35" i="12"/>
  <c r="D36" i="12"/>
  <c r="G17" i="12"/>
  <c r="D18" i="12"/>
  <c r="G59" i="12"/>
  <c r="D60" i="12"/>
  <c r="H58" i="12"/>
  <c r="I58" i="12"/>
  <c r="G10" i="12"/>
  <c r="D11" i="12"/>
  <c r="G11" i="12" s="1"/>
  <c r="J55" i="12"/>
  <c r="K55" i="12" s="1"/>
  <c r="H9" i="12"/>
  <c r="I9" i="12"/>
  <c r="J16" i="12" l="1"/>
  <c r="K16" i="12" s="1"/>
  <c r="G60" i="12"/>
  <c r="D61" i="12"/>
  <c r="I59" i="12"/>
  <c r="H59" i="12"/>
  <c r="J59" i="12" s="1"/>
  <c r="K59" i="12" s="1"/>
  <c r="J58" i="12"/>
  <c r="K58" i="12" s="1"/>
  <c r="J9" i="12"/>
  <c r="K9" i="12" s="1"/>
  <c r="G18" i="12"/>
  <c r="D19" i="12"/>
  <c r="I17" i="12"/>
  <c r="H17" i="12"/>
  <c r="J17" i="12" s="1"/>
  <c r="K17" i="12" s="1"/>
  <c r="H11" i="12"/>
  <c r="I11" i="12"/>
  <c r="G36" i="12"/>
  <c r="D37" i="12"/>
  <c r="G37" i="12" s="1"/>
  <c r="I47" i="12"/>
  <c r="H47" i="12"/>
  <c r="J47" i="12" s="1"/>
  <c r="K47" i="12" s="1"/>
  <c r="I10" i="12"/>
  <c r="H10" i="12"/>
  <c r="J10" i="12" s="1"/>
  <c r="K10" i="12" s="1"/>
  <c r="I35" i="12"/>
  <c r="H35" i="12"/>
  <c r="J35" i="12" s="1"/>
  <c r="K35" i="12" s="1"/>
  <c r="D49" i="12"/>
  <c r="G48" i="12"/>
  <c r="H18" i="12" l="1"/>
  <c r="I18" i="12"/>
  <c r="I37" i="12"/>
  <c r="H37" i="12"/>
  <c r="J37" i="12" s="1"/>
  <c r="K37" i="12" s="1"/>
  <c r="G19" i="12"/>
  <c r="D20" i="12"/>
  <c r="I48" i="12"/>
  <c r="H48" i="12"/>
  <c r="J48" i="12" s="1"/>
  <c r="K48" i="12" s="1"/>
  <c r="I36" i="12"/>
  <c r="H36" i="12"/>
  <c r="J36" i="12" s="1"/>
  <c r="K36" i="12" s="1"/>
  <c r="J11" i="12"/>
  <c r="K11" i="12" s="1"/>
  <c r="G61" i="12"/>
  <c r="D62" i="12"/>
  <c r="D50" i="12"/>
  <c r="G50" i="12" s="1"/>
  <c r="G49" i="12"/>
  <c r="I60" i="12"/>
  <c r="H60" i="12"/>
  <c r="D21" i="12" l="1"/>
  <c r="G20" i="12"/>
  <c r="I19" i="12"/>
  <c r="H19" i="12"/>
  <c r="J19" i="12" s="1"/>
  <c r="K19" i="12" s="1"/>
  <c r="I49" i="12"/>
  <c r="H49" i="12"/>
  <c r="J49" i="12" s="1"/>
  <c r="K49" i="12" s="1"/>
  <c r="I50" i="12"/>
  <c r="H50" i="12"/>
  <c r="J50" i="12" s="1"/>
  <c r="K50" i="12" s="1"/>
  <c r="D63" i="12"/>
  <c r="G62" i="12"/>
  <c r="I61" i="12"/>
  <c r="H61" i="12"/>
  <c r="J61" i="12" s="1"/>
  <c r="K61" i="12" s="1"/>
  <c r="J60" i="12"/>
  <c r="K60" i="12" s="1"/>
  <c r="J18" i="12"/>
  <c r="K18" i="12" s="1"/>
  <c r="D64" i="12" l="1"/>
  <c r="G63" i="12"/>
  <c r="D22" i="12"/>
  <c r="G21" i="12"/>
  <c r="I62" i="12"/>
  <c r="H62" i="12"/>
  <c r="J62" i="12" s="1"/>
  <c r="K62" i="12" s="1"/>
  <c r="I20" i="12"/>
  <c r="H20" i="12"/>
  <c r="J20" i="12" s="1"/>
  <c r="K20" i="12" s="1"/>
  <c r="H63" i="12" l="1"/>
  <c r="I63" i="12"/>
  <c r="D65" i="12"/>
  <c r="G64" i="12"/>
  <c r="I21" i="12"/>
  <c r="H21" i="12"/>
  <c r="D23" i="12"/>
  <c r="G22" i="12"/>
  <c r="H22" i="12" l="1"/>
  <c r="I22" i="12"/>
  <c r="G23" i="12"/>
  <c r="D24" i="12"/>
  <c r="J21" i="12"/>
  <c r="K21" i="12" s="1"/>
  <c r="I64" i="12"/>
  <c r="H64" i="12"/>
  <c r="J64" i="12" s="1"/>
  <c r="K64" i="12" s="1"/>
  <c r="G65" i="12"/>
  <c r="D66" i="12"/>
  <c r="G66" i="12" s="1"/>
  <c r="J63" i="12"/>
  <c r="K63" i="12" s="1"/>
  <c r="I65" i="12" l="1"/>
  <c r="H65" i="12"/>
  <c r="J65" i="12" s="1"/>
  <c r="K65" i="12" s="1"/>
  <c r="G24" i="12"/>
  <c r="D25" i="12"/>
  <c r="I23" i="12"/>
  <c r="H23" i="12"/>
  <c r="J23" i="12" s="1"/>
  <c r="K23" i="12" s="1"/>
  <c r="I66" i="12"/>
  <c r="H66" i="12"/>
  <c r="J66" i="12" s="1"/>
  <c r="K66" i="12" s="1"/>
  <c r="J22" i="12"/>
  <c r="K22" i="12" s="1"/>
  <c r="H24" i="12" l="1"/>
  <c r="I24" i="12"/>
  <c r="G25" i="12"/>
  <c r="D26" i="12"/>
  <c r="G26" i="12" l="1"/>
  <c r="D27" i="12"/>
  <c r="G27" i="12" s="1"/>
  <c r="I25" i="12"/>
  <c r="H25" i="12"/>
  <c r="J24" i="12"/>
  <c r="K24" i="12" s="1"/>
  <c r="J25" i="12" l="1"/>
  <c r="K25" i="12" s="1"/>
  <c r="I27" i="12"/>
  <c r="H27" i="12"/>
  <c r="J27" i="12" s="1"/>
  <c r="K27" i="12" s="1"/>
  <c r="H26" i="12"/>
  <c r="J26" i="12" s="1"/>
  <c r="K26" i="12" s="1"/>
  <c r="I26" i="12"/>
</calcChain>
</file>

<file path=xl/sharedStrings.xml><?xml version="1.0" encoding="utf-8"?>
<sst xmlns="http://schemas.openxmlformats.org/spreadsheetml/2006/main" count="165" uniqueCount="73">
  <si>
    <t>溶接工単価</t>
  </si>
  <si>
    <t>配管工単価</t>
  </si>
  <si>
    <t>【突合せ溶接・BW】ﾙｰﾄ 3mm</t>
  </si>
  <si>
    <t>適用：</t>
  </si>
  <si>
    <t>45EL、90EL、同径T、異径T、レジューサー</t>
  </si>
  <si>
    <t>A表記</t>
  </si>
  <si>
    <t>B表記</t>
  </si>
  <si>
    <t>補正</t>
  </si>
  <si>
    <t>歩掛</t>
  </si>
  <si>
    <t>形状係数</t>
  </si>
  <si>
    <t>材質係数</t>
  </si>
  <si>
    <t>歩掛×係数</t>
  </si>
  <si>
    <t>溶接工歩掛</t>
  </si>
  <si>
    <t>配管工歩掛</t>
  </si>
  <si>
    <t>単価/Ring</t>
  </si>
  <si>
    <t>単価/DB</t>
  </si>
  <si>
    <t>8A</t>
  </si>
  <si>
    <t>1/4 B</t>
  </si>
  <si>
    <t>10A</t>
  </si>
  <si>
    <t>3/8 B</t>
  </si>
  <si>
    <t>15A</t>
  </si>
  <si>
    <t>1/2 B</t>
  </si>
  <si>
    <t>20A</t>
  </si>
  <si>
    <t>3/4 B</t>
  </si>
  <si>
    <t>25A</t>
  </si>
  <si>
    <t>1 B</t>
  </si>
  <si>
    <t>32A</t>
  </si>
  <si>
    <t>1 1/4 B</t>
  </si>
  <si>
    <t>40A</t>
  </si>
  <si>
    <t>1 1/2 B</t>
  </si>
  <si>
    <t>50A</t>
  </si>
  <si>
    <t>2 B</t>
  </si>
  <si>
    <t>65A</t>
  </si>
  <si>
    <t>2 1/2 B</t>
  </si>
  <si>
    <t>80A</t>
  </si>
  <si>
    <t>3 B</t>
  </si>
  <si>
    <t>90A</t>
  </si>
  <si>
    <t>3 1/2 B</t>
  </si>
  <si>
    <t>100A</t>
  </si>
  <si>
    <t>4 B</t>
  </si>
  <si>
    <t>125A</t>
  </si>
  <si>
    <t>5 B</t>
  </si>
  <si>
    <t>150A</t>
  </si>
  <si>
    <t>6 B</t>
  </si>
  <si>
    <t>175A</t>
  </si>
  <si>
    <t>7 B</t>
  </si>
  <si>
    <t>200A</t>
  </si>
  <si>
    <t>8 B</t>
  </si>
  <si>
    <t>225A</t>
  </si>
  <si>
    <t>9 B</t>
  </si>
  <si>
    <t>250A</t>
  </si>
  <si>
    <t>10 B</t>
  </si>
  <si>
    <t>300A</t>
  </si>
  <si>
    <t>12 B</t>
  </si>
  <si>
    <t>350A</t>
  </si>
  <si>
    <t>14 B</t>
  </si>
  <si>
    <t>400A</t>
  </si>
  <si>
    <t>16 B</t>
  </si>
  <si>
    <t>450A</t>
  </si>
  <si>
    <t>18 B</t>
  </si>
  <si>
    <t>500A</t>
  </si>
  <si>
    <t>20 B</t>
  </si>
  <si>
    <t>【差込み溶接・SW】</t>
  </si>
  <si>
    <t>スリップオンフランジ１枚あたり</t>
  </si>
  <si>
    <t>【注意が必要な形状】</t>
  </si>
  <si>
    <t>①溶接ボス</t>
  </si>
  <si>
    <t>：溶接ボスの基部は２リングで計上します。</t>
  </si>
  <si>
    <t>②かぶり付き</t>
  </si>
  <si>
    <t>：枝管の基部は２リングで計上します。</t>
  </si>
  <si>
    <t>③かぶり付き</t>
  </si>
  <si>
    <t>：ダブリング付き枝管の基部は３リングで計上します。</t>
  </si>
  <si>
    <t>配管工</t>
  </si>
  <si>
    <t>溶接工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</si>
</sst>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80" formatCode="#,##0.00_ "/>
    <numFmt numFmtId="181" formatCode="0.000_ "/>
    <numFmt numFmtId="182" formatCode="#,##0.000_ "/>
    <numFmt numFmtId="183" formatCode="#,##0.0_ "/>
    <numFmt numFmtId="184" formatCode="#,##0_);[Red]\(#,##0\)"/>
  </numFmts>
  <fonts count="6" x14ac:knownFonts="1">
    <font>
      <sz val="11"/>
      <color theme="1"/>
      <name val="游ゴシック"/>
      <charset val="128"/>
      <scheme val="minor"/>
    </font>
    <font>
      <sz val="11"/>
      <color rgb="FFFF0000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b/>
      <sz val="11"/>
      <color theme="1"/>
      <name val="游ゴシック"/>
      <charset val="128"/>
      <scheme val="minor"/>
    </font>
    <font>
      <b/>
      <sz val="12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18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8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125506</xdr:colOff>
      <xdr:row>3</xdr:row>
      <xdr:rowOff>197224</xdr:rowOff>
    </xdr:from>
    <xdr:to>
      <xdr:col>1</xdr:col>
      <xdr:colOff>215154</xdr:colOff>
      <xdr:row>8</xdr:row>
      <xdr:rowOff>21589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95" y="1054100"/>
          <a:ext cx="1057275" cy="1014730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134470</xdr:colOff>
      <xdr:row>11</xdr:row>
      <xdr:rowOff>125504</xdr:rowOff>
    </xdr:from>
    <xdr:to>
      <xdr:col>1</xdr:col>
      <xdr:colOff>658540</xdr:colOff>
      <xdr:row>15</xdr:row>
      <xdr:rowOff>183175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85" y="2887345"/>
          <a:ext cx="1492250" cy="1010285"/>
        </a:xfrm>
        <a:prstGeom prst="rect">
          <a:avLst/>
        </a:prstGeom>
      </xdr:spPr>
    </xdr:pic>
    <xdr:clientData/>
  </xdr:twoCellAnchor>
  <xdr:twoCellAnchor editAs="oneCell">
    <xdr:from>
      <xdr:col>0</xdr:col>
      <xdr:colOff>188259</xdr:colOff>
      <xdr:row>18</xdr:row>
      <xdr:rowOff>98610</xdr:rowOff>
    </xdr:from>
    <xdr:to>
      <xdr:col>1</xdr:col>
      <xdr:colOff>707844</xdr:colOff>
      <xdr:row>22</xdr:row>
      <xdr:rowOff>156280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960" y="4527550"/>
          <a:ext cx="1487170" cy="101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zoomScale="85" zoomScaleNormal="85" zoomScaleSheetLayoutView="85" workbookViewId="0">
      <selection activeCell="D54" sqref="D54:D66"/>
    </sheetView>
  </sheetViews>
  <sheetFormatPr defaultColWidth="9" defaultRowHeight="18" x14ac:dyDescent="0.45"/>
  <cols>
    <col min="1" max="1" width="10.19921875" style="1" customWidth="1"/>
    <col min="2" max="9" width="10.19921875" customWidth="1"/>
    <col min="10" max="10" width="10.19921875" style="1" customWidth="1"/>
    <col min="11" max="11" width="10.19921875" customWidth="1"/>
    <col min="12" max="13" width="12.69921875" customWidth="1"/>
  </cols>
  <sheetData>
    <row r="1" spans="1:11" x14ac:dyDescent="0.45">
      <c r="A1" s="6" t="s">
        <v>0</v>
      </c>
      <c r="B1" s="7">
        <f>設定!C3</f>
        <v>24000</v>
      </c>
      <c r="C1" s="8"/>
      <c r="D1" s="6" t="s">
        <v>1</v>
      </c>
      <c r="E1" s="7">
        <f>設定!C2</f>
        <v>20000</v>
      </c>
    </row>
    <row r="2" spans="1:11" x14ac:dyDescent="0.45">
      <c r="A2" s="5"/>
      <c r="C2" s="5"/>
      <c r="D2" s="9"/>
      <c r="E2" s="9"/>
    </row>
    <row r="3" spans="1:11" ht="24" customHeight="1" x14ac:dyDescent="0.45">
      <c r="A3" s="10" t="s">
        <v>2</v>
      </c>
      <c r="C3" s="11"/>
      <c r="D3" s="12" t="s">
        <v>3</v>
      </c>
      <c r="E3" s="8" t="s">
        <v>4</v>
      </c>
    </row>
    <row r="4" spans="1:11" s="1" customFormat="1" ht="18" customHeight="1" x14ac:dyDescent="0.4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</row>
    <row r="5" spans="1:11" ht="18" customHeight="1" x14ac:dyDescent="0.45">
      <c r="A5" s="2" t="s">
        <v>16</v>
      </c>
      <c r="B5" s="13" t="s">
        <v>17</v>
      </c>
      <c r="C5" s="2">
        <v>1</v>
      </c>
      <c r="D5" s="14">
        <v>8.2000000000000003E-2</v>
      </c>
      <c r="E5" s="15">
        <v>1</v>
      </c>
      <c r="F5" s="15">
        <v>1</v>
      </c>
      <c r="G5" s="16">
        <f>ROUND(E5*D5*F5,3)</f>
        <v>8.2000000000000003E-2</v>
      </c>
      <c r="H5" s="17">
        <f>C5*G5</f>
        <v>8.2000000000000003E-2</v>
      </c>
      <c r="I5" s="17">
        <f>C5*G5*3</f>
        <v>0.246</v>
      </c>
      <c r="J5" s="19">
        <f>$B$1*H5+$E$1*I5</f>
        <v>6888</v>
      </c>
      <c r="K5" s="20">
        <f>J5</f>
        <v>6888</v>
      </c>
    </row>
    <row r="6" spans="1:11" ht="18" customHeight="1" x14ac:dyDescent="0.45">
      <c r="A6" s="2" t="s">
        <v>18</v>
      </c>
      <c r="B6" s="13" t="s">
        <v>19</v>
      </c>
      <c r="C6" s="2">
        <v>1</v>
      </c>
      <c r="D6" s="14">
        <f t="shared" ref="D6:D11" si="0">D5</f>
        <v>8.2000000000000003E-2</v>
      </c>
      <c r="E6" s="15">
        <v>1</v>
      </c>
      <c r="F6" s="15">
        <f>$F$5</f>
        <v>1</v>
      </c>
      <c r="G6" s="16">
        <f t="shared" ref="G6:G27" si="1">ROUND(E6*D6*F6,3)</f>
        <v>8.2000000000000003E-2</v>
      </c>
      <c r="H6" s="17">
        <f t="shared" ref="H6:H27" si="2">C6*G6</f>
        <v>8.2000000000000003E-2</v>
      </c>
      <c r="I6" s="17">
        <f t="shared" ref="I6:I27" si="3">C6*G6*3</f>
        <v>0.246</v>
      </c>
      <c r="J6" s="19">
        <f t="shared" ref="J6:J27" si="4">$B$1*H6+$E$1*I6</f>
        <v>6888</v>
      </c>
      <c r="K6" s="20">
        <f t="shared" ref="K6:K9" si="5">J6</f>
        <v>6888</v>
      </c>
    </row>
    <row r="7" spans="1:11" ht="18" customHeight="1" x14ac:dyDescent="0.45">
      <c r="A7" s="2" t="s">
        <v>20</v>
      </c>
      <c r="B7" s="13" t="s">
        <v>21</v>
      </c>
      <c r="C7" s="2">
        <v>1</v>
      </c>
      <c r="D7" s="14">
        <f t="shared" si="0"/>
        <v>8.2000000000000003E-2</v>
      </c>
      <c r="E7" s="15">
        <v>1</v>
      </c>
      <c r="F7" s="15">
        <f t="shared" ref="F7:F27" si="6">$F$5</f>
        <v>1</v>
      </c>
      <c r="G7" s="16">
        <f t="shared" si="1"/>
        <v>8.2000000000000003E-2</v>
      </c>
      <c r="H7" s="17">
        <f t="shared" si="2"/>
        <v>8.2000000000000003E-2</v>
      </c>
      <c r="I7" s="17">
        <f t="shared" si="3"/>
        <v>0.246</v>
      </c>
      <c r="J7" s="19">
        <f t="shared" si="4"/>
        <v>6888</v>
      </c>
      <c r="K7" s="20">
        <f t="shared" si="5"/>
        <v>6888</v>
      </c>
    </row>
    <row r="8" spans="1:11" ht="18" customHeight="1" x14ac:dyDescent="0.45">
      <c r="A8" s="2" t="s">
        <v>22</v>
      </c>
      <c r="B8" s="13" t="s">
        <v>23</v>
      </c>
      <c r="C8" s="2">
        <v>1</v>
      </c>
      <c r="D8" s="14">
        <f t="shared" si="0"/>
        <v>8.2000000000000003E-2</v>
      </c>
      <c r="E8" s="15">
        <v>1</v>
      </c>
      <c r="F8" s="15">
        <f t="shared" si="6"/>
        <v>1</v>
      </c>
      <c r="G8" s="16">
        <f t="shared" si="1"/>
        <v>8.2000000000000003E-2</v>
      </c>
      <c r="H8" s="17">
        <f t="shared" si="2"/>
        <v>8.2000000000000003E-2</v>
      </c>
      <c r="I8" s="17">
        <f t="shared" si="3"/>
        <v>0.246</v>
      </c>
      <c r="J8" s="19">
        <f t="shared" si="4"/>
        <v>6888</v>
      </c>
      <c r="K8" s="20">
        <f t="shared" si="5"/>
        <v>6888</v>
      </c>
    </row>
    <row r="9" spans="1:11" ht="18" customHeight="1" x14ac:dyDescent="0.45">
      <c r="A9" s="2" t="s">
        <v>24</v>
      </c>
      <c r="B9" s="13" t="s">
        <v>25</v>
      </c>
      <c r="C9" s="2">
        <v>1</v>
      </c>
      <c r="D9" s="14">
        <f t="shared" si="0"/>
        <v>8.2000000000000003E-2</v>
      </c>
      <c r="E9" s="15">
        <v>1</v>
      </c>
      <c r="F9" s="15">
        <f t="shared" si="6"/>
        <v>1</v>
      </c>
      <c r="G9" s="16">
        <f t="shared" si="1"/>
        <v>8.2000000000000003E-2</v>
      </c>
      <c r="H9" s="17">
        <f t="shared" si="2"/>
        <v>8.2000000000000003E-2</v>
      </c>
      <c r="I9" s="17">
        <f t="shared" si="3"/>
        <v>0.246</v>
      </c>
      <c r="J9" s="19">
        <f t="shared" si="4"/>
        <v>6888</v>
      </c>
      <c r="K9" s="20">
        <f t="shared" si="5"/>
        <v>6888</v>
      </c>
    </row>
    <row r="10" spans="1:11" ht="18" customHeight="1" x14ac:dyDescent="0.45">
      <c r="A10" s="2" t="s">
        <v>26</v>
      </c>
      <c r="B10" s="13" t="s">
        <v>27</v>
      </c>
      <c r="C10" s="2">
        <v>1.25</v>
      </c>
      <c r="D10" s="14">
        <f t="shared" si="0"/>
        <v>8.2000000000000003E-2</v>
      </c>
      <c r="E10" s="15">
        <v>1</v>
      </c>
      <c r="F10" s="15">
        <f t="shared" si="6"/>
        <v>1</v>
      </c>
      <c r="G10" s="16">
        <f t="shared" si="1"/>
        <v>8.2000000000000003E-2</v>
      </c>
      <c r="H10" s="17">
        <f t="shared" si="2"/>
        <v>0.10250000000000001</v>
      </c>
      <c r="I10" s="17">
        <f t="shared" si="3"/>
        <v>0.3075</v>
      </c>
      <c r="J10" s="19">
        <f t="shared" si="4"/>
        <v>8610</v>
      </c>
      <c r="K10" s="20">
        <f>J10/C10</f>
        <v>6888</v>
      </c>
    </row>
    <row r="11" spans="1:11" ht="18" customHeight="1" x14ac:dyDescent="0.45">
      <c r="A11" s="2" t="s">
        <v>28</v>
      </c>
      <c r="B11" s="13" t="s">
        <v>29</v>
      </c>
      <c r="C11" s="2">
        <v>1.5</v>
      </c>
      <c r="D11" s="14">
        <f t="shared" si="0"/>
        <v>8.2000000000000003E-2</v>
      </c>
      <c r="E11" s="15">
        <v>1</v>
      </c>
      <c r="F11" s="15">
        <f t="shared" si="6"/>
        <v>1</v>
      </c>
      <c r="G11" s="16">
        <f t="shared" si="1"/>
        <v>8.2000000000000003E-2</v>
      </c>
      <c r="H11" s="17">
        <f t="shared" si="2"/>
        <v>0.123</v>
      </c>
      <c r="I11" s="17">
        <f t="shared" si="3"/>
        <v>0.36899999999999999</v>
      </c>
      <c r="J11" s="19">
        <f t="shared" si="4"/>
        <v>10332</v>
      </c>
      <c r="K11" s="20">
        <f t="shared" ref="K11:K27" si="7">J11/C11</f>
        <v>6888</v>
      </c>
    </row>
    <row r="12" spans="1:11" ht="18" customHeight="1" x14ac:dyDescent="0.45">
      <c r="A12" s="2" t="s">
        <v>30</v>
      </c>
      <c r="B12" s="13" t="s">
        <v>31</v>
      </c>
      <c r="C12" s="2">
        <v>2</v>
      </c>
      <c r="D12" s="14">
        <v>4.8000000000000001E-2</v>
      </c>
      <c r="E12" s="15">
        <v>1</v>
      </c>
      <c r="F12" s="15">
        <f t="shared" si="6"/>
        <v>1</v>
      </c>
      <c r="G12" s="16">
        <f t="shared" si="1"/>
        <v>4.8000000000000001E-2</v>
      </c>
      <c r="H12" s="17">
        <f t="shared" si="2"/>
        <v>9.6000000000000002E-2</v>
      </c>
      <c r="I12" s="17">
        <f t="shared" si="3"/>
        <v>0.28800000000000003</v>
      </c>
      <c r="J12" s="19">
        <f t="shared" si="4"/>
        <v>8064.0000000000009</v>
      </c>
      <c r="K12" s="20">
        <f t="shared" si="7"/>
        <v>4032.0000000000005</v>
      </c>
    </row>
    <row r="13" spans="1:11" ht="18" customHeight="1" x14ac:dyDescent="0.45">
      <c r="A13" s="2" t="s">
        <v>32</v>
      </c>
      <c r="B13" s="13" t="s">
        <v>33</v>
      </c>
      <c r="C13" s="2">
        <v>2.5</v>
      </c>
      <c r="D13" s="14">
        <f t="shared" ref="D13:D27" si="8">D12</f>
        <v>4.8000000000000001E-2</v>
      </c>
      <c r="E13" s="15">
        <v>1</v>
      </c>
      <c r="F13" s="15">
        <f t="shared" si="6"/>
        <v>1</v>
      </c>
      <c r="G13" s="16">
        <f t="shared" si="1"/>
        <v>4.8000000000000001E-2</v>
      </c>
      <c r="H13" s="17">
        <f t="shared" si="2"/>
        <v>0.12</v>
      </c>
      <c r="I13" s="17">
        <f t="shared" si="3"/>
        <v>0.36</v>
      </c>
      <c r="J13" s="19">
        <f t="shared" si="4"/>
        <v>10080</v>
      </c>
      <c r="K13" s="20">
        <f t="shared" si="7"/>
        <v>4032</v>
      </c>
    </row>
    <row r="14" spans="1:11" ht="18" customHeight="1" x14ac:dyDescent="0.45">
      <c r="A14" s="2" t="s">
        <v>34</v>
      </c>
      <c r="B14" s="13" t="s">
        <v>35</v>
      </c>
      <c r="C14" s="2">
        <v>3</v>
      </c>
      <c r="D14" s="14">
        <f t="shared" si="8"/>
        <v>4.8000000000000001E-2</v>
      </c>
      <c r="E14" s="15">
        <v>1</v>
      </c>
      <c r="F14" s="15">
        <f t="shared" si="6"/>
        <v>1</v>
      </c>
      <c r="G14" s="16">
        <f t="shared" si="1"/>
        <v>4.8000000000000001E-2</v>
      </c>
      <c r="H14" s="17">
        <f t="shared" si="2"/>
        <v>0.14400000000000002</v>
      </c>
      <c r="I14" s="17">
        <f t="shared" si="3"/>
        <v>0.43200000000000005</v>
      </c>
      <c r="J14" s="19">
        <f t="shared" si="4"/>
        <v>12096.000000000002</v>
      </c>
      <c r="K14" s="20">
        <f t="shared" si="7"/>
        <v>4032.0000000000005</v>
      </c>
    </row>
    <row r="15" spans="1:11" ht="18" customHeight="1" x14ac:dyDescent="0.45">
      <c r="A15" s="2" t="s">
        <v>36</v>
      </c>
      <c r="B15" s="13" t="s">
        <v>37</v>
      </c>
      <c r="C15" s="2">
        <v>3.5</v>
      </c>
      <c r="D15" s="14">
        <f t="shared" si="8"/>
        <v>4.8000000000000001E-2</v>
      </c>
      <c r="E15" s="15">
        <v>1</v>
      </c>
      <c r="F15" s="15">
        <f t="shared" si="6"/>
        <v>1</v>
      </c>
      <c r="G15" s="16">
        <f t="shared" si="1"/>
        <v>4.8000000000000001E-2</v>
      </c>
      <c r="H15" s="17">
        <f t="shared" si="2"/>
        <v>0.16800000000000001</v>
      </c>
      <c r="I15" s="17">
        <f t="shared" si="3"/>
        <v>0.504</v>
      </c>
      <c r="J15" s="19">
        <f t="shared" si="4"/>
        <v>14112</v>
      </c>
      <c r="K15" s="20">
        <f t="shared" si="7"/>
        <v>4032</v>
      </c>
    </row>
    <row r="16" spans="1:11" ht="18" customHeight="1" x14ac:dyDescent="0.45">
      <c r="A16" s="2" t="s">
        <v>38</v>
      </c>
      <c r="B16" s="13" t="s">
        <v>39</v>
      </c>
      <c r="C16" s="2">
        <v>4</v>
      </c>
      <c r="D16" s="14">
        <f t="shared" si="8"/>
        <v>4.8000000000000001E-2</v>
      </c>
      <c r="E16" s="15">
        <v>1</v>
      </c>
      <c r="F16" s="15">
        <f t="shared" si="6"/>
        <v>1</v>
      </c>
      <c r="G16" s="16">
        <f t="shared" si="1"/>
        <v>4.8000000000000001E-2</v>
      </c>
      <c r="H16" s="17">
        <f t="shared" si="2"/>
        <v>0.192</v>
      </c>
      <c r="I16" s="17">
        <f t="shared" si="3"/>
        <v>0.57600000000000007</v>
      </c>
      <c r="J16" s="19">
        <f t="shared" si="4"/>
        <v>16128.000000000002</v>
      </c>
      <c r="K16" s="20">
        <f t="shared" si="7"/>
        <v>4032.0000000000005</v>
      </c>
    </row>
    <row r="17" spans="1:11" ht="18" customHeight="1" x14ac:dyDescent="0.45">
      <c r="A17" s="2" t="s">
        <v>40</v>
      </c>
      <c r="B17" s="13" t="s">
        <v>41</v>
      </c>
      <c r="C17" s="2">
        <v>5</v>
      </c>
      <c r="D17" s="14">
        <f t="shared" si="8"/>
        <v>4.8000000000000001E-2</v>
      </c>
      <c r="E17" s="15">
        <v>1</v>
      </c>
      <c r="F17" s="15">
        <f t="shared" si="6"/>
        <v>1</v>
      </c>
      <c r="G17" s="16">
        <f t="shared" si="1"/>
        <v>4.8000000000000001E-2</v>
      </c>
      <c r="H17" s="17">
        <f t="shared" si="2"/>
        <v>0.24</v>
      </c>
      <c r="I17" s="17">
        <f t="shared" si="3"/>
        <v>0.72</v>
      </c>
      <c r="J17" s="19">
        <f t="shared" si="4"/>
        <v>20160</v>
      </c>
      <c r="K17" s="20">
        <f t="shared" si="7"/>
        <v>4032</v>
      </c>
    </row>
    <row r="18" spans="1:11" ht="18" customHeight="1" x14ac:dyDescent="0.45">
      <c r="A18" s="2" t="s">
        <v>42</v>
      </c>
      <c r="B18" s="13" t="s">
        <v>43</v>
      </c>
      <c r="C18" s="2">
        <v>6</v>
      </c>
      <c r="D18" s="14">
        <f t="shared" si="8"/>
        <v>4.8000000000000001E-2</v>
      </c>
      <c r="E18" s="15">
        <v>1</v>
      </c>
      <c r="F18" s="15">
        <f t="shared" si="6"/>
        <v>1</v>
      </c>
      <c r="G18" s="16">
        <f t="shared" si="1"/>
        <v>4.8000000000000001E-2</v>
      </c>
      <c r="H18" s="17">
        <f t="shared" si="2"/>
        <v>0.28800000000000003</v>
      </c>
      <c r="I18" s="17">
        <f t="shared" si="3"/>
        <v>0.8640000000000001</v>
      </c>
      <c r="J18" s="19">
        <f t="shared" si="4"/>
        <v>24192.000000000004</v>
      </c>
      <c r="K18" s="20">
        <f t="shared" si="7"/>
        <v>4032.0000000000005</v>
      </c>
    </row>
    <row r="19" spans="1:11" ht="18" customHeight="1" x14ac:dyDescent="0.45">
      <c r="A19" s="2" t="s">
        <v>44</v>
      </c>
      <c r="B19" s="13" t="s">
        <v>45</v>
      </c>
      <c r="C19" s="2">
        <v>7</v>
      </c>
      <c r="D19" s="14">
        <f t="shared" si="8"/>
        <v>4.8000000000000001E-2</v>
      </c>
      <c r="E19" s="15">
        <v>1</v>
      </c>
      <c r="F19" s="15">
        <f t="shared" si="6"/>
        <v>1</v>
      </c>
      <c r="G19" s="16">
        <f t="shared" si="1"/>
        <v>4.8000000000000001E-2</v>
      </c>
      <c r="H19" s="17">
        <f t="shared" si="2"/>
        <v>0.33600000000000002</v>
      </c>
      <c r="I19" s="17">
        <f t="shared" si="3"/>
        <v>1.008</v>
      </c>
      <c r="J19" s="19">
        <f t="shared" si="4"/>
        <v>28224</v>
      </c>
      <c r="K19" s="20">
        <f t="shared" si="7"/>
        <v>4032</v>
      </c>
    </row>
    <row r="20" spans="1:11" ht="18" customHeight="1" x14ac:dyDescent="0.45">
      <c r="A20" s="2" t="s">
        <v>46</v>
      </c>
      <c r="B20" s="13" t="s">
        <v>47</v>
      </c>
      <c r="C20" s="2">
        <v>8</v>
      </c>
      <c r="D20" s="14">
        <f t="shared" si="8"/>
        <v>4.8000000000000001E-2</v>
      </c>
      <c r="E20" s="15">
        <v>1</v>
      </c>
      <c r="F20" s="15">
        <f t="shared" si="6"/>
        <v>1</v>
      </c>
      <c r="G20" s="16">
        <f t="shared" si="1"/>
        <v>4.8000000000000001E-2</v>
      </c>
      <c r="H20" s="17">
        <f t="shared" si="2"/>
        <v>0.38400000000000001</v>
      </c>
      <c r="I20" s="17">
        <f t="shared" si="3"/>
        <v>1.1520000000000001</v>
      </c>
      <c r="J20" s="19">
        <f t="shared" si="4"/>
        <v>32256.000000000004</v>
      </c>
      <c r="K20" s="20">
        <f t="shared" si="7"/>
        <v>4032.0000000000005</v>
      </c>
    </row>
    <row r="21" spans="1:11" ht="18" customHeight="1" x14ac:dyDescent="0.45">
      <c r="A21" s="2" t="s">
        <v>48</v>
      </c>
      <c r="B21" s="13" t="s">
        <v>49</v>
      </c>
      <c r="C21" s="2">
        <v>9</v>
      </c>
      <c r="D21" s="14">
        <f t="shared" si="8"/>
        <v>4.8000000000000001E-2</v>
      </c>
      <c r="E21" s="15">
        <v>1</v>
      </c>
      <c r="F21" s="15">
        <f t="shared" si="6"/>
        <v>1</v>
      </c>
      <c r="G21" s="16">
        <f t="shared" si="1"/>
        <v>4.8000000000000001E-2</v>
      </c>
      <c r="H21" s="17">
        <f t="shared" si="2"/>
        <v>0.432</v>
      </c>
      <c r="I21" s="17">
        <f t="shared" si="3"/>
        <v>1.296</v>
      </c>
      <c r="J21" s="19">
        <f t="shared" si="4"/>
        <v>36288</v>
      </c>
      <c r="K21" s="20">
        <f t="shared" si="7"/>
        <v>4032</v>
      </c>
    </row>
    <row r="22" spans="1:11" ht="18" customHeight="1" x14ac:dyDescent="0.45">
      <c r="A22" s="2" t="s">
        <v>50</v>
      </c>
      <c r="B22" s="13" t="s">
        <v>51</v>
      </c>
      <c r="C22" s="2">
        <v>10</v>
      </c>
      <c r="D22" s="14">
        <f t="shared" si="8"/>
        <v>4.8000000000000001E-2</v>
      </c>
      <c r="E22" s="15">
        <v>1</v>
      </c>
      <c r="F22" s="15">
        <f t="shared" si="6"/>
        <v>1</v>
      </c>
      <c r="G22" s="16">
        <f t="shared" si="1"/>
        <v>4.8000000000000001E-2</v>
      </c>
      <c r="H22" s="17">
        <f t="shared" si="2"/>
        <v>0.48</v>
      </c>
      <c r="I22" s="17">
        <f t="shared" si="3"/>
        <v>1.44</v>
      </c>
      <c r="J22" s="19">
        <f t="shared" si="4"/>
        <v>40320</v>
      </c>
      <c r="K22" s="20">
        <f t="shared" si="7"/>
        <v>4032</v>
      </c>
    </row>
    <row r="23" spans="1:11" ht="18" customHeight="1" x14ac:dyDescent="0.45">
      <c r="A23" s="2" t="s">
        <v>52</v>
      </c>
      <c r="B23" s="13" t="s">
        <v>53</v>
      </c>
      <c r="C23" s="2">
        <v>12</v>
      </c>
      <c r="D23" s="14">
        <f t="shared" si="8"/>
        <v>4.8000000000000001E-2</v>
      </c>
      <c r="E23" s="15">
        <v>1</v>
      </c>
      <c r="F23" s="15">
        <f t="shared" si="6"/>
        <v>1</v>
      </c>
      <c r="G23" s="16">
        <f t="shared" si="1"/>
        <v>4.8000000000000001E-2</v>
      </c>
      <c r="H23" s="17">
        <f t="shared" si="2"/>
        <v>0.57600000000000007</v>
      </c>
      <c r="I23" s="17">
        <f t="shared" si="3"/>
        <v>1.7280000000000002</v>
      </c>
      <c r="J23" s="19">
        <f t="shared" si="4"/>
        <v>48384.000000000007</v>
      </c>
      <c r="K23" s="20">
        <f t="shared" si="7"/>
        <v>4032.0000000000005</v>
      </c>
    </row>
    <row r="24" spans="1:11" ht="18" customHeight="1" x14ac:dyDescent="0.45">
      <c r="A24" s="2" t="s">
        <v>54</v>
      </c>
      <c r="B24" s="13" t="s">
        <v>55</v>
      </c>
      <c r="C24" s="2">
        <v>14</v>
      </c>
      <c r="D24" s="14">
        <f t="shared" si="8"/>
        <v>4.8000000000000001E-2</v>
      </c>
      <c r="E24" s="15">
        <v>1</v>
      </c>
      <c r="F24" s="15">
        <f t="shared" si="6"/>
        <v>1</v>
      </c>
      <c r="G24" s="16">
        <f t="shared" si="1"/>
        <v>4.8000000000000001E-2</v>
      </c>
      <c r="H24" s="17">
        <f t="shared" si="2"/>
        <v>0.67200000000000004</v>
      </c>
      <c r="I24" s="17">
        <f t="shared" si="3"/>
        <v>2.016</v>
      </c>
      <c r="J24" s="19">
        <f t="shared" si="4"/>
        <v>56448</v>
      </c>
      <c r="K24" s="20">
        <f t="shared" si="7"/>
        <v>4032</v>
      </c>
    </row>
    <row r="25" spans="1:11" ht="18" customHeight="1" x14ac:dyDescent="0.45">
      <c r="A25" s="2" t="s">
        <v>56</v>
      </c>
      <c r="B25" s="13" t="s">
        <v>57</v>
      </c>
      <c r="C25" s="2">
        <v>16</v>
      </c>
      <c r="D25" s="14">
        <f t="shared" si="8"/>
        <v>4.8000000000000001E-2</v>
      </c>
      <c r="E25" s="15">
        <v>1</v>
      </c>
      <c r="F25" s="15">
        <f t="shared" si="6"/>
        <v>1</v>
      </c>
      <c r="G25" s="16">
        <f t="shared" si="1"/>
        <v>4.8000000000000001E-2</v>
      </c>
      <c r="H25" s="17">
        <f t="shared" si="2"/>
        <v>0.76800000000000002</v>
      </c>
      <c r="I25" s="17">
        <f t="shared" si="3"/>
        <v>2.3040000000000003</v>
      </c>
      <c r="J25" s="19">
        <f t="shared" si="4"/>
        <v>64512.000000000007</v>
      </c>
      <c r="K25" s="20">
        <f t="shared" si="7"/>
        <v>4032.0000000000005</v>
      </c>
    </row>
    <row r="26" spans="1:11" ht="18" customHeight="1" x14ac:dyDescent="0.45">
      <c r="A26" s="2" t="s">
        <v>58</v>
      </c>
      <c r="B26" s="13" t="s">
        <v>59</v>
      </c>
      <c r="C26" s="2">
        <v>18</v>
      </c>
      <c r="D26" s="14">
        <f t="shared" si="8"/>
        <v>4.8000000000000001E-2</v>
      </c>
      <c r="E26" s="15">
        <v>1</v>
      </c>
      <c r="F26" s="15">
        <f t="shared" si="6"/>
        <v>1</v>
      </c>
      <c r="G26" s="16">
        <f t="shared" si="1"/>
        <v>4.8000000000000001E-2</v>
      </c>
      <c r="H26" s="17">
        <f t="shared" si="2"/>
        <v>0.86399999999999999</v>
      </c>
      <c r="I26" s="17">
        <f t="shared" si="3"/>
        <v>2.5920000000000001</v>
      </c>
      <c r="J26" s="19">
        <f t="shared" si="4"/>
        <v>72576</v>
      </c>
      <c r="K26" s="20">
        <f t="shared" si="7"/>
        <v>4032</v>
      </c>
    </row>
    <row r="27" spans="1:11" ht="18" customHeight="1" x14ac:dyDescent="0.45">
      <c r="A27" s="2" t="s">
        <v>60</v>
      </c>
      <c r="B27" s="13" t="s">
        <v>61</v>
      </c>
      <c r="C27" s="2">
        <v>20</v>
      </c>
      <c r="D27" s="14">
        <f t="shared" si="8"/>
        <v>4.8000000000000001E-2</v>
      </c>
      <c r="E27" s="15">
        <v>1</v>
      </c>
      <c r="F27" s="15">
        <f t="shared" si="6"/>
        <v>1</v>
      </c>
      <c r="G27" s="16">
        <f t="shared" si="1"/>
        <v>4.8000000000000001E-2</v>
      </c>
      <c r="H27" s="17">
        <f t="shared" si="2"/>
        <v>0.96</v>
      </c>
      <c r="I27" s="17">
        <f t="shared" si="3"/>
        <v>2.88</v>
      </c>
      <c r="J27" s="19">
        <f t="shared" si="4"/>
        <v>80640</v>
      </c>
      <c r="K27" s="20">
        <f t="shared" si="7"/>
        <v>4032</v>
      </c>
    </row>
    <row r="29" spans="1:11" ht="30" customHeight="1" x14ac:dyDescent="0.45">
      <c r="A29" s="10" t="s">
        <v>62</v>
      </c>
      <c r="D29" s="12" t="s">
        <v>3</v>
      </c>
      <c r="E29" s="8" t="s">
        <v>4</v>
      </c>
    </row>
    <row r="30" spans="1:11" ht="18" customHeight="1" x14ac:dyDescent="0.45">
      <c r="A30" s="2" t="s">
        <v>5</v>
      </c>
      <c r="B30" s="2" t="s">
        <v>6</v>
      </c>
      <c r="C30" s="2" t="s">
        <v>7</v>
      </c>
      <c r="D30" s="2" t="s">
        <v>8</v>
      </c>
      <c r="E30" s="2" t="s">
        <v>9</v>
      </c>
      <c r="F30" s="2" t="s">
        <v>10</v>
      </c>
      <c r="G30" s="2" t="s">
        <v>11</v>
      </c>
      <c r="H30" s="2" t="s">
        <v>12</v>
      </c>
      <c r="I30" s="2" t="s">
        <v>13</v>
      </c>
      <c r="J30" s="2" t="s">
        <v>14</v>
      </c>
      <c r="K30" s="2" t="s">
        <v>15</v>
      </c>
    </row>
    <row r="31" spans="1:11" ht="18" customHeight="1" x14ac:dyDescent="0.45">
      <c r="A31" s="2" t="s">
        <v>16</v>
      </c>
      <c r="B31" s="13" t="s">
        <v>17</v>
      </c>
      <c r="C31" s="2">
        <v>1</v>
      </c>
      <c r="D31" s="14">
        <v>8.2000000000000003E-2</v>
      </c>
      <c r="E31" s="15">
        <v>0.75</v>
      </c>
      <c r="F31" s="15">
        <f>$F$5</f>
        <v>1</v>
      </c>
      <c r="G31" s="16">
        <f>ROUND(E31*D31*F31,3)</f>
        <v>6.2E-2</v>
      </c>
      <c r="H31" s="17">
        <f>C31*G31</f>
        <v>6.2E-2</v>
      </c>
      <c r="I31" s="17">
        <f>C31*G31*3</f>
        <v>0.186</v>
      </c>
      <c r="J31" s="19">
        <f>$B$1*H31+$E$1*I31</f>
        <v>5208</v>
      </c>
      <c r="K31" s="20">
        <f>J31</f>
        <v>5208</v>
      </c>
    </row>
    <row r="32" spans="1:11" ht="18" customHeight="1" x14ac:dyDescent="0.45">
      <c r="A32" s="2" t="s">
        <v>18</v>
      </c>
      <c r="B32" s="13" t="s">
        <v>19</v>
      </c>
      <c r="C32" s="2">
        <v>1</v>
      </c>
      <c r="D32" s="14">
        <f t="shared" ref="D32:D37" si="9">D31</f>
        <v>8.2000000000000003E-2</v>
      </c>
      <c r="E32" s="15">
        <v>0.75</v>
      </c>
      <c r="F32" s="15">
        <f t="shared" ref="F32:F40" si="10">$F$5</f>
        <v>1</v>
      </c>
      <c r="G32" s="16">
        <f t="shared" ref="G32:G40" si="11">ROUND(E32*D32*F32,3)</f>
        <v>6.2E-2</v>
      </c>
      <c r="H32" s="17">
        <f t="shared" ref="H32:H40" si="12">C32*G32</f>
        <v>6.2E-2</v>
      </c>
      <c r="I32" s="17">
        <f t="shared" ref="I32:I40" si="13">C32*G32*3</f>
        <v>0.186</v>
      </c>
      <c r="J32" s="19">
        <f t="shared" ref="J32:J40" si="14">$B$1*H32+$E$1*I32</f>
        <v>5208</v>
      </c>
      <c r="K32" s="20">
        <f t="shared" ref="K32:K35" si="15">J32</f>
        <v>5208</v>
      </c>
    </row>
    <row r="33" spans="1:11" ht="18" customHeight="1" x14ac:dyDescent="0.45">
      <c r="A33" s="2" t="s">
        <v>20</v>
      </c>
      <c r="B33" s="13" t="s">
        <v>21</v>
      </c>
      <c r="C33" s="2">
        <v>1</v>
      </c>
      <c r="D33" s="14">
        <f t="shared" si="9"/>
        <v>8.2000000000000003E-2</v>
      </c>
      <c r="E33" s="15">
        <v>0.75</v>
      </c>
      <c r="F33" s="15">
        <f t="shared" si="10"/>
        <v>1</v>
      </c>
      <c r="G33" s="16">
        <f t="shared" si="11"/>
        <v>6.2E-2</v>
      </c>
      <c r="H33" s="17">
        <f t="shared" si="12"/>
        <v>6.2E-2</v>
      </c>
      <c r="I33" s="17">
        <f t="shared" si="13"/>
        <v>0.186</v>
      </c>
      <c r="J33" s="19">
        <f t="shared" si="14"/>
        <v>5208</v>
      </c>
      <c r="K33" s="20">
        <f t="shared" si="15"/>
        <v>5208</v>
      </c>
    </row>
    <row r="34" spans="1:11" ht="18" customHeight="1" x14ac:dyDescent="0.45">
      <c r="A34" s="2" t="s">
        <v>22</v>
      </c>
      <c r="B34" s="13" t="s">
        <v>23</v>
      </c>
      <c r="C34" s="2">
        <v>1</v>
      </c>
      <c r="D34" s="14">
        <f t="shared" si="9"/>
        <v>8.2000000000000003E-2</v>
      </c>
      <c r="E34" s="15">
        <v>0.75</v>
      </c>
      <c r="F34" s="15">
        <f t="shared" si="10"/>
        <v>1</v>
      </c>
      <c r="G34" s="16">
        <f t="shared" si="11"/>
        <v>6.2E-2</v>
      </c>
      <c r="H34" s="17">
        <f t="shared" si="12"/>
        <v>6.2E-2</v>
      </c>
      <c r="I34" s="17">
        <f t="shared" si="13"/>
        <v>0.186</v>
      </c>
      <c r="J34" s="19">
        <f t="shared" si="14"/>
        <v>5208</v>
      </c>
      <c r="K34" s="20">
        <f t="shared" si="15"/>
        <v>5208</v>
      </c>
    </row>
    <row r="35" spans="1:11" ht="18" customHeight="1" x14ac:dyDescent="0.45">
      <c r="A35" s="2" t="s">
        <v>24</v>
      </c>
      <c r="B35" s="13" t="s">
        <v>25</v>
      </c>
      <c r="C35" s="2">
        <v>1</v>
      </c>
      <c r="D35" s="14">
        <f t="shared" si="9"/>
        <v>8.2000000000000003E-2</v>
      </c>
      <c r="E35" s="15">
        <v>0.75</v>
      </c>
      <c r="F35" s="15">
        <f t="shared" si="10"/>
        <v>1</v>
      </c>
      <c r="G35" s="16">
        <f t="shared" si="11"/>
        <v>6.2E-2</v>
      </c>
      <c r="H35" s="17">
        <f t="shared" si="12"/>
        <v>6.2E-2</v>
      </c>
      <c r="I35" s="17">
        <f t="shared" si="13"/>
        <v>0.186</v>
      </c>
      <c r="J35" s="19">
        <f t="shared" si="14"/>
        <v>5208</v>
      </c>
      <c r="K35" s="20">
        <f t="shared" si="15"/>
        <v>5208</v>
      </c>
    </row>
    <row r="36" spans="1:11" ht="18" customHeight="1" x14ac:dyDescent="0.45">
      <c r="A36" s="2" t="s">
        <v>26</v>
      </c>
      <c r="B36" s="13" t="s">
        <v>27</v>
      </c>
      <c r="C36" s="2">
        <v>1.25</v>
      </c>
      <c r="D36" s="14">
        <f t="shared" si="9"/>
        <v>8.2000000000000003E-2</v>
      </c>
      <c r="E36" s="15">
        <v>0.75</v>
      </c>
      <c r="F36" s="15">
        <f t="shared" si="10"/>
        <v>1</v>
      </c>
      <c r="G36" s="16">
        <f t="shared" si="11"/>
        <v>6.2E-2</v>
      </c>
      <c r="H36" s="17">
        <f t="shared" si="12"/>
        <v>7.7499999999999999E-2</v>
      </c>
      <c r="I36" s="17">
        <f t="shared" si="13"/>
        <v>0.23249999999999998</v>
      </c>
      <c r="J36" s="19">
        <f t="shared" si="14"/>
        <v>6510</v>
      </c>
      <c r="K36" s="20">
        <f>J36/C36</f>
        <v>5208</v>
      </c>
    </row>
    <row r="37" spans="1:11" ht="18" customHeight="1" x14ac:dyDescent="0.45">
      <c r="A37" s="2" t="s">
        <v>28</v>
      </c>
      <c r="B37" s="13" t="s">
        <v>29</v>
      </c>
      <c r="C37" s="2">
        <v>1.5</v>
      </c>
      <c r="D37" s="14">
        <f t="shared" si="9"/>
        <v>8.2000000000000003E-2</v>
      </c>
      <c r="E37" s="15">
        <v>0.75</v>
      </c>
      <c r="F37" s="15">
        <f t="shared" si="10"/>
        <v>1</v>
      </c>
      <c r="G37" s="16">
        <f t="shared" si="11"/>
        <v>6.2E-2</v>
      </c>
      <c r="H37" s="17">
        <f t="shared" si="12"/>
        <v>9.2999999999999999E-2</v>
      </c>
      <c r="I37" s="17">
        <f t="shared" si="13"/>
        <v>0.27900000000000003</v>
      </c>
      <c r="J37" s="19">
        <f t="shared" si="14"/>
        <v>7812.0000000000009</v>
      </c>
      <c r="K37" s="20">
        <f t="shared" ref="K37:K40" si="16">J37/C37</f>
        <v>5208.0000000000009</v>
      </c>
    </row>
    <row r="38" spans="1:11" ht="18" customHeight="1" x14ac:dyDescent="0.45">
      <c r="A38" s="2" t="s">
        <v>30</v>
      </c>
      <c r="B38" s="13" t="s">
        <v>31</v>
      </c>
      <c r="C38" s="2">
        <v>2</v>
      </c>
      <c r="D38" s="14">
        <v>4.8000000000000001E-2</v>
      </c>
      <c r="E38" s="15">
        <v>1</v>
      </c>
      <c r="F38" s="15">
        <f t="shared" si="10"/>
        <v>1</v>
      </c>
      <c r="G38" s="16">
        <f t="shared" si="11"/>
        <v>4.8000000000000001E-2</v>
      </c>
      <c r="H38" s="17">
        <f t="shared" si="12"/>
        <v>9.6000000000000002E-2</v>
      </c>
      <c r="I38" s="17">
        <f t="shared" si="13"/>
        <v>0.28800000000000003</v>
      </c>
      <c r="J38" s="19">
        <f t="shared" si="14"/>
        <v>8064.0000000000009</v>
      </c>
      <c r="K38" s="20">
        <f t="shared" si="16"/>
        <v>4032.0000000000005</v>
      </c>
    </row>
    <row r="39" spans="1:11" ht="18" customHeight="1" x14ac:dyDescent="0.45">
      <c r="A39" s="2" t="s">
        <v>32</v>
      </c>
      <c r="B39" s="13" t="s">
        <v>33</v>
      </c>
      <c r="C39" s="2">
        <v>2.5</v>
      </c>
      <c r="D39" s="14">
        <f>D38</f>
        <v>4.8000000000000001E-2</v>
      </c>
      <c r="E39" s="15">
        <v>1</v>
      </c>
      <c r="F39" s="15">
        <f t="shared" si="10"/>
        <v>1</v>
      </c>
      <c r="G39" s="16">
        <f t="shared" si="11"/>
        <v>4.8000000000000001E-2</v>
      </c>
      <c r="H39" s="17">
        <f t="shared" si="12"/>
        <v>0.12</v>
      </c>
      <c r="I39" s="17">
        <f t="shared" si="13"/>
        <v>0.36</v>
      </c>
      <c r="J39" s="19">
        <f t="shared" si="14"/>
        <v>10080</v>
      </c>
      <c r="K39" s="20">
        <f t="shared" si="16"/>
        <v>4032</v>
      </c>
    </row>
    <row r="40" spans="1:11" ht="18" customHeight="1" x14ac:dyDescent="0.45">
      <c r="A40" s="2" t="s">
        <v>34</v>
      </c>
      <c r="B40" s="13" t="s">
        <v>35</v>
      </c>
      <c r="C40" s="2">
        <v>3</v>
      </c>
      <c r="D40" s="14">
        <f>D39</f>
        <v>4.8000000000000001E-2</v>
      </c>
      <c r="E40" s="15">
        <v>1</v>
      </c>
      <c r="F40" s="15">
        <f t="shared" si="10"/>
        <v>1</v>
      </c>
      <c r="G40" s="16">
        <f t="shared" si="11"/>
        <v>4.8000000000000001E-2</v>
      </c>
      <c r="H40" s="17">
        <f t="shared" si="12"/>
        <v>0.14400000000000002</v>
      </c>
      <c r="I40" s="17">
        <f t="shared" si="13"/>
        <v>0.43200000000000005</v>
      </c>
      <c r="J40" s="19">
        <f t="shared" si="14"/>
        <v>12096.000000000002</v>
      </c>
      <c r="K40" s="20">
        <f t="shared" si="16"/>
        <v>4032.0000000000005</v>
      </c>
    </row>
    <row r="41" spans="1:11" x14ac:dyDescent="0.45">
      <c r="B41" s="1"/>
      <c r="D41" s="18"/>
      <c r="E41" s="18"/>
      <c r="G41" s="9"/>
      <c r="H41" s="9"/>
      <c r="I41" s="9"/>
    </row>
    <row r="42" spans="1:11" ht="30" customHeight="1" x14ac:dyDescent="0.45">
      <c r="A42" s="10" t="s">
        <v>62</v>
      </c>
      <c r="D42" s="12" t="s">
        <v>3</v>
      </c>
      <c r="E42" s="8" t="s">
        <v>63</v>
      </c>
      <c r="G42" s="9"/>
      <c r="H42" s="9"/>
      <c r="I42" s="9"/>
    </row>
    <row r="43" spans="1:11" ht="18" customHeight="1" x14ac:dyDescent="0.45">
      <c r="A43" s="2" t="s">
        <v>5</v>
      </c>
      <c r="B43" s="2" t="s">
        <v>6</v>
      </c>
      <c r="C43" s="2" t="s">
        <v>7</v>
      </c>
      <c r="D43" s="2" t="s">
        <v>8</v>
      </c>
      <c r="E43" s="2" t="s">
        <v>9</v>
      </c>
      <c r="F43" s="2" t="s">
        <v>10</v>
      </c>
      <c r="G43" s="2" t="s">
        <v>11</v>
      </c>
      <c r="H43" s="2" t="s">
        <v>12</v>
      </c>
      <c r="I43" s="2" t="s">
        <v>13</v>
      </c>
      <c r="J43" s="2" t="s">
        <v>14</v>
      </c>
      <c r="K43" s="2" t="s">
        <v>15</v>
      </c>
    </row>
    <row r="44" spans="1:11" ht="18" customHeight="1" x14ac:dyDescent="0.45">
      <c r="A44" s="2" t="s">
        <v>16</v>
      </c>
      <c r="B44" s="13" t="s">
        <v>17</v>
      </c>
      <c r="C44" s="2">
        <v>1</v>
      </c>
      <c r="D44" s="14">
        <v>8.2000000000000003E-2</v>
      </c>
      <c r="E44" s="15">
        <v>1.5</v>
      </c>
      <c r="F44" s="15">
        <f>$F$5</f>
        <v>1</v>
      </c>
      <c r="G44" s="16">
        <f>ROUND(E44*D44*F44,3)</f>
        <v>0.123</v>
      </c>
      <c r="H44" s="17">
        <f>C44*G44</f>
        <v>0.123</v>
      </c>
      <c r="I44" s="17">
        <f>C44*G44*3</f>
        <v>0.36899999999999999</v>
      </c>
      <c r="J44" s="19">
        <f>$B$1*H44+$E$1*I44</f>
        <v>10332</v>
      </c>
      <c r="K44" s="20">
        <f>J44</f>
        <v>10332</v>
      </c>
    </row>
    <row r="45" spans="1:11" ht="18" customHeight="1" x14ac:dyDescent="0.45">
      <c r="A45" s="2" t="s">
        <v>18</v>
      </c>
      <c r="B45" s="13" t="s">
        <v>19</v>
      </c>
      <c r="C45" s="2">
        <v>1</v>
      </c>
      <c r="D45" s="14">
        <f t="shared" ref="D45:D50" si="17">D44</f>
        <v>8.2000000000000003E-2</v>
      </c>
      <c r="E45" s="15">
        <v>1.5</v>
      </c>
      <c r="F45" s="15">
        <f t="shared" ref="F45:F66" si="18">$F$5</f>
        <v>1</v>
      </c>
      <c r="G45" s="16">
        <f t="shared" ref="G45:G66" si="19">ROUND(E45*D45*F45,3)</f>
        <v>0.123</v>
      </c>
      <c r="H45" s="17">
        <f t="shared" ref="H45:H66" si="20">C45*G45</f>
        <v>0.123</v>
      </c>
      <c r="I45" s="17">
        <f t="shared" ref="I45:I66" si="21">C45*G45*3</f>
        <v>0.36899999999999999</v>
      </c>
      <c r="J45" s="19">
        <f t="shared" ref="J45:J66" si="22">$B$1*H45+$E$1*I45</f>
        <v>10332</v>
      </c>
      <c r="K45" s="20">
        <f t="shared" ref="K45:K48" si="23">J45</f>
        <v>10332</v>
      </c>
    </row>
    <row r="46" spans="1:11" ht="18" customHeight="1" x14ac:dyDescent="0.45">
      <c r="A46" s="2" t="s">
        <v>20</v>
      </c>
      <c r="B46" s="13" t="s">
        <v>21</v>
      </c>
      <c r="C46" s="2">
        <v>1</v>
      </c>
      <c r="D46" s="14">
        <f t="shared" si="17"/>
        <v>8.2000000000000003E-2</v>
      </c>
      <c r="E46" s="15">
        <v>1.5</v>
      </c>
      <c r="F46" s="15">
        <f t="shared" si="18"/>
        <v>1</v>
      </c>
      <c r="G46" s="16">
        <f t="shared" si="19"/>
        <v>0.123</v>
      </c>
      <c r="H46" s="17">
        <f t="shared" si="20"/>
        <v>0.123</v>
      </c>
      <c r="I46" s="17">
        <f t="shared" si="21"/>
        <v>0.36899999999999999</v>
      </c>
      <c r="J46" s="19">
        <f t="shared" si="22"/>
        <v>10332</v>
      </c>
      <c r="K46" s="20">
        <f t="shared" si="23"/>
        <v>10332</v>
      </c>
    </row>
    <row r="47" spans="1:11" ht="18" customHeight="1" x14ac:dyDescent="0.45">
      <c r="A47" s="2" t="s">
        <v>22</v>
      </c>
      <c r="B47" s="13" t="s">
        <v>23</v>
      </c>
      <c r="C47" s="2">
        <v>1</v>
      </c>
      <c r="D47" s="14">
        <f t="shared" si="17"/>
        <v>8.2000000000000003E-2</v>
      </c>
      <c r="E47" s="15">
        <v>1.5</v>
      </c>
      <c r="F47" s="15">
        <f t="shared" si="18"/>
        <v>1</v>
      </c>
      <c r="G47" s="16">
        <f t="shared" si="19"/>
        <v>0.123</v>
      </c>
      <c r="H47" s="17">
        <f t="shared" si="20"/>
        <v>0.123</v>
      </c>
      <c r="I47" s="17">
        <f t="shared" si="21"/>
        <v>0.36899999999999999</v>
      </c>
      <c r="J47" s="19">
        <f t="shared" si="22"/>
        <v>10332</v>
      </c>
      <c r="K47" s="20">
        <f t="shared" si="23"/>
        <v>10332</v>
      </c>
    </row>
    <row r="48" spans="1:11" ht="18" customHeight="1" x14ac:dyDescent="0.45">
      <c r="A48" s="2" t="s">
        <v>24</v>
      </c>
      <c r="B48" s="13" t="s">
        <v>25</v>
      </c>
      <c r="C48" s="2">
        <v>1</v>
      </c>
      <c r="D48" s="14">
        <f t="shared" si="17"/>
        <v>8.2000000000000003E-2</v>
      </c>
      <c r="E48" s="15">
        <v>1.5</v>
      </c>
      <c r="F48" s="15">
        <f t="shared" si="18"/>
        <v>1</v>
      </c>
      <c r="G48" s="16">
        <f t="shared" si="19"/>
        <v>0.123</v>
      </c>
      <c r="H48" s="17">
        <f t="shared" si="20"/>
        <v>0.123</v>
      </c>
      <c r="I48" s="17">
        <f t="shared" si="21"/>
        <v>0.36899999999999999</v>
      </c>
      <c r="J48" s="19">
        <f t="shared" si="22"/>
        <v>10332</v>
      </c>
      <c r="K48" s="20">
        <f t="shared" si="23"/>
        <v>10332</v>
      </c>
    </row>
    <row r="49" spans="1:11" ht="18" customHeight="1" x14ac:dyDescent="0.45">
      <c r="A49" s="2" t="s">
        <v>26</v>
      </c>
      <c r="B49" s="13" t="s">
        <v>27</v>
      </c>
      <c r="C49" s="2">
        <v>1.25</v>
      </c>
      <c r="D49" s="14">
        <f t="shared" si="17"/>
        <v>8.2000000000000003E-2</v>
      </c>
      <c r="E49" s="15">
        <v>1.5</v>
      </c>
      <c r="F49" s="15">
        <f t="shared" si="18"/>
        <v>1</v>
      </c>
      <c r="G49" s="16">
        <f t="shared" si="19"/>
        <v>0.123</v>
      </c>
      <c r="H49" s="17">
        <f t="shared" si="20"/>
        <v>0.15375</v>
      </c>
      <c r="I49" s="17">
        <f t="shared" si="21"/>
        <v>0.46124999999999999</v>
      </c>
      <c r="J49" s="19">
        <f t="shared" si="22"/>
        <v>12915</v>
      </c>
      <c r="K49" s="20">
        <f>J49/C49</f>
        <v>10332</v>
      </c>
    </row>
    <row r="50" spans="1:11" ht="18" customHeight="1" x14ac:dyDescent="0.45">
      <c r="A50" s="2" t="s">
        <v>28</v>
      </c>
      <c r="B50" s="13" t="s">
        <v>29</v>
      </c>
      <c r="C50" s="2">
        <v>1.5</v>
      </c>
      <c r="D50" s="14">
        <f t="shared" si="17"/>
        <v>8.2000000000000003E-2</v>
      </c>
      <c r="E50" s="15">
        <v>1.5</v>
      </c>
      <c r="F50" s="15">
        <f t="shared" si="18"/>
        <v>1</v>
      </c>
      <c r="G50" s="16">
        <f t="shared" si="19"/>
        <v>0.123</v>
      </c>
      <c r="H50" s="17">
        <f t="shared" si="20"/>
        <v>0.1845</v>
      </c>
      <c r="I50" s="17">
        <f t="shared" si="21"/>
        <v>0.55349999999999999</v>
      </c>
      <c r="J50" s="19">
        <f t="shared" si="22"/>
        <v>15498</v>
      </c>
      <c r="K50" s="20">
        <f t="shared" ref="K50:K66" si="24">J50/C50</f>
        <v>10332</v>
      </c>
    </row>
    <row r="51" spans="1:11" ht="18" customHeight="1" x14ac:dyDescent="0.45">
      <c r="A51" s="2" t="s">
        <v>30</v>
      </c>
      <c r="B51" s="13" t="s">
        <v>31</v>
      </c>
      <c r="C51" s="2">
        <v>2</v>
      </c>
      <c r="D51" s="14">
        <v>4.8000000000000001E-2</v>
      </c>
      <c r="E51" s="15">
        <v>2</v>
      </c>
      <c r="F51" s="15">
        <f t="shared" si="18"/>
        <v>1</v>
      </c>
      <c r="G51" s="16">
        <f t="shared" si="19"/>
        <v>9.6000000000000002E-2</v>
      </c>
      <c r="H51" s="17">
        <f t="shared" si="20"/>
        <v>0.192</v>
      </c>
      <c r="I51" s="17">
        <f t="shared" si="21"/>
        <v>0.57600000000000007</v>
      </c>
      <c r="J51" s="19">
        <f t="shared" si="22"/>
        <v>16128.000000000002</v>
      </c>
      <c r="K51" s="20">
        <f t="shared" si="24"/>
        <v>8064.0000000000009</v>
      </c>
    </row>
    <row r="52" spans="1:11" ht="18" customHeight="1" x14ac:dyDescent="0.45">
      <c r="A52" s="2" t="s">
        <v>32</v>
      </c>
      <c r="B52" s="13" t="s">
        <v>33</v>
      </c>
      <c r="C52" s="2">
        <v>2.5</v>
      </c>
      <c r="D52" s="14">
        <f t="shared" ref="D52:D66" si="25">D51</f>
        <v>4.8000000000000001E-2</v>
      </c>
      <c r="E52" s="15">
        <v>2</v>
      </c>
      <c r="F52" s="15">
        <f t="shared" si="18"/>
        <v>1</v>
      </c>
      <c r="G52" s="16">
        <f t="shared" si="19"/>
        <v>9.6000000000000002E-2</v>
      </c>
      <c r="H52" s="17">
        <f t="shared" si="20"/>
        <v>0.24</v>
      </c>
      <c r="I52" s="17">
        <f t="shared" si="21"/>
        <v>0.72</v>
      </c>
      <c r="J52" s="19">
        <f t="shared" si="22"/>
        <v>20160</v>
      </c>
      <c r="K52" s="20">
        <f t="shared" si="24"/>
        <v>8064</v>
      </c>
    </row>
    <row r="53" spans="1:11" ht="18" customHeight="1" x14ac:dyDescent="0.45">
      <c r="A53" s="2" t="s">
        <v>34</v>
      </c>
      <c r="B53" s="13" t="s">
        <v>35</v>
      </c>
      <c r="C53" s="2">
        <v>3</v>
      </c>
      <c r="D53" s="14">
        <f t="shared" si="25"/>
        <v>4.8000000000000001E-2</v>
      </c>
      <c r="E53" s="15">
        <v>2</v>
      </c>
      <c r="F53" s="15">
        <f t="shared" si="18"/>
        <v>1</v>
      </c>
      <c r="G53" s="16">
        <f t="shared" si="19"/>
        <v>9.6000000000000002E-2</v>
      </c>
      <c r="H53" s="17">
        <f t="shared" si="20"/>
        <v>0.28800000000000003</v>
      </c>
      <c r="I53" s="17">
        <f t="shared" si="21"/>
        <v>0.8640000000000001</v>
      </c>
      <c r="J53" s="19">
        <f t="shared" si="22"/>
        <v>24192.000000000004</v>
      </c>
      <c r="K53" s="20">
        <f t="shared" si="24"/>
        <v>8064.0000000000009</v>
      </c>
    </row>
    <row r="54" spans="1:11" ht="18" customHeight="1" x14ac:dyDescent="0.45">
      <c r="A54" s="2" t="s">
        <v>36</v>
      </c>
      <c r="B54" s="13" t="s">
        <v>37</v>
      </c>
      <c r="C54" s="2">
        <v>3.5</v>
      </c>
      <c r="D54" s="14">
        <f t="shared" si="25"/>
        <v>4.8000000000000001E-2</v>
      </c>
      <c r="E54" s="15">
        <v>2</v>
      </c>
      <c r="F54" s="15">
        <f t="shared" si="18"/>
        <v>1</v>
      </c>
      <c r="G54" s="16">
        <f t="shared" si="19"/>
        <v>9.6000000000000002E-2</v>
      </c>
      <c r="H54" s="17">
        <f t="shared" si="20"/>
        <v>0.33600000000000002</v>
      </c>
      <c r="I54" s="17">
        <f t="shared" si="21"/>
        <v>1.008</v>
      </c>
      <c r="J54" s="19">
        <f t="shared" si="22"/>
        <v>28224</v>
      </c>
      <c r="K54" s="20">
        <f t="shared" si="24"/>
        <v>8064</v>
      </c>
    </row>
    <row r="55" spans="1:11" ht="18" customHeight="1" x14ac:dyDescent="0.45">
      <c r="A55" s="2" t="s">
        <v>38</v>
      </c>
      <c r="B55" s="13" t="s">
        <v>39</v>
      </c>
      <c r="C55" s="2">
        <v>4</v>
      </c>
      <c r="D55" s="14">
        <f t="shared" si="25"/>
        <v>4.8000000000000001E-2</v>
      </c>
      <c r="E55" s="15">
        <v>2</v>
      </c>
      <c r="F55" s="15">
        <f t="shared" si="18"/>
        <v>1</v>
      </c>
      <c r="G55" s="16">
        <f t="shared" si="19"/>
        <v>9.6000000000000002E-2</v>
      </c>
      <c r="H55" s="17">
        <f t="shared" si="20"/>
        <v>0.38400000000000001</v>
      </c>
      <c r="I55" s="17">
        <f t="shared" si="21"/>
        <v>1.1520000000000001</v>
      </c>
      <c r="J55" s="19">
        <f t="shared" si="22"/>
        <v>32256.000000000004</v>
      </c>
      <c r="K55" s="20">
        <f t="shared" si="24"/>
        <v>8064.0000000000009</v>
      </c>
    </row>
    <row r="56" spans="1:11" ht="18" customHeight="1" x14ac:dyDescent="0.45">
      <c r="A56" s="2" t="s">
        <v>40</v>
      </c>
      <c r="B56" s="13" t="s">
        <v>41</v>
      </c>
      <c r="C56" s="2">
        <v>5</v>
      </c>
      <c r="D56" s="14">
        <f t="shared" si="25"/>
        <v>4.8000000000000001E-2</v>
      </c>
      <c r="E56" s="15">
        <v>2</v>
      </c>
      <c r="F56" s="15">
        <f t="shared" si="18"/>
        <v>1</v>
      </c>
      <c r="G56" s="16">
        <f t="shared" si="19"/>
        <v>9.6000000000000002E-2</v>
      </c>
      <c r="H56" s="17">
        <f t="shared" si="20"/>
        <v>0.48</v>
      </c>
      <c r="I56" s="17">
        <f t="shared" si="21"/>
        <v>1.44</v>
      </c>
      <c r="J56" s="19">
        <f t="shared" si="22"/>
        <v>40320</v>
      </c>
      <c r="K56" s="20">
        <f t="shared" si="24"/>
        <v>8064</v>
      </c>
    </row>
    <row r="57" spans="1:11" ht="18" customHeight="1" x14ac:dyDescent="0.45">
      <c r="A57" s="2" t="s">
        <v>42</v>
      </c>
      <c r="B57" s="13" t="s">
        <v>43</v>
      </c>
      <c r="C57" s="2">
        <v>6</v>
      </c>
      <c r="D57" s="14">
        <f t="shared" si="25"/>
        <v>4.8000000000000001E-2</v>
      </c>
      <c r="E57" s="15">
        <v>2</v>
      </c>
      <c r="F57" s="15">
        <f t="shared" si="18"/>
        <v>1</v>
      </c>
      <c r="G57" s="16">
        <f t="shared" si="19"/>
        <v>9.6000000000000002E-2</v>
      </c>
      <c r="H57" s="17">
        <f t="shared" si="20"/>
        <v>0.57600000000000007</v>
      </c>
      <c r="I57" s="17">
        <f t="shared" si="21"/>
        <v>1.7280000000000002</v>
      </c>
      <c r="J57" s="19">
        <f t="shared" si="22"/>
        <v>48384.000000000007</v>
      </c>
      <c r="K57" s="20">
        <f t="shared" si="24"/>
        <v>8064.0000000000009</v>
      </c>
    </row>
    <row r="58" spans="1:11" ht="18" customHeight="1" x14ac:dyDescent="0.45">
      <c r="A58" s="2" t="s">
        <v>44</v>
      </c>
      <c r="B58" s="13" t="s">
        <v>45</v>
      </c>
      <c r="C58" s="2">
        <v>7</v>
      </c>
      <c r="D58" s="14">
        <f t="shared" si="25"/>
        <v>4.8000000000000001E-2</v>
      </c>
      <c r="E58" s="15">
        <v>2</v>
      </c>
      <c r="F58" s="15">
        <f t="shared" si="18"/>
        <v>1</v>
      </c>
      <c r="G58" s="16">
        <f t="shared" si="19"/>
        <v>9.6000000000000002E-2</v>
      </c>
      <c r="H58" s="17">
        <f t="shared" si="20"/>
        <v>0.67200000000000004</v>
      </c>
      <c r="I58" s="17">
        <f t="shared" si="21"/>
        <v>2.016</v>
      </c>
      <c r="J58" s="19">
        <f t="shared" si="22"/>
        <v>56448</v>
      </c>
      <c r="K58" s="20">
        <f t="shared" si="24"/>
        <v>8064</v>
      </c>
    </row>
    <row r="59" spans="1:11" ht="18" customHeight="1" x14ac:dyDescent="0.45">
      <c r="A59" s="2" t="s">
        <v>46</v>
      </c>
      <c r="B59" s="13" t="s">
        <v>47</v>
      </c>
      <c r="C59" s="2">
        <v>8</v>
      </c>
      <c r="D59" s="14">
        <f t="shared" si="25"/>
        <v>4.8000000000000001E-2</v>
      </c>
      <c r="E59" s="15">
        <v>2</v>
      </c>
      <c r="F59" s="15">
        <f t="shared" si="18"/>
        <v>1</v>
      </c>
      <c r="G59" s="16">
        <f t="shared" si="19"/>
        <v>9.6000000000000002E-2</v>
      </c>
      <c r="H59" s="17">
        <f t="shared" si="20"/>
        <v>0.76800000000000002</v>
      </c>
      <c r="I59" s="17">
        <f t="shared" si="21"/>
        <v>2.3040000000000003</v>
      </c>
      <c r="J59" s="19">
        <f t="shared" si="22"/>
        <v>64512.000000000007</v>
      </c>
      <c r="K59" s="20">
        <f t="shared" si="24"/>
        <v>8064.0000000000009</v>
      </c>
    </row>
    <row r="60" spans="1:11" ht="18" customHeight="1" x14ac:dyDescent="0.45">
      <c r="A60" s="2" t="s">
        <v>48</v>
      </c>
      <c r="B60" s="13" t="s">
        <v>49</v>
      </c>
      <c r="C60" s="2">
        <v>9</v>
      </c>
      <c r="D60" s="14">
        <f t="shared" si="25"/>
        <v>4.8000000000000001E-2</v>
      </c>
      <c r="E60" s="15">
        <v>2</v>
      </c>
      <c r="F60" s="15">
        <f t="shared" si="18"/>
        <v>1</v>
      </c>
      <c r="G60" s="16">
        <f t="shared" si="19"/>
        <v>9.6000000000000002E-2</v>
      </c>
      <c r="H60" s="17">
        <f t="shared" si="20"/>
        <v>0.86399999999999999</v>
      </c>
      <c r="I60" s="17">
        <f t="shared" si="21"/>
        <v>2.5920000000000001</v>
      </c>
      <c r="J60" s="19">
        <f t="shared" si="22"/>
        <v>72576</v>
      </c>
      <c r="K60" s="20">
        <f t="shared" si="24"/>
        <v>8064</v>
      </c>
    </row>
    <row r="61" spans="1:11" ht="18" customHeight="1" x14ac:dyDescent="0.45">
      <c r="A61" s="2" t="s">
        <v>50</v>
      </c>
      <c r="B61" s="13" t="s">
        <v>51</v>
      </c>
      <c r="C61" s="2">
        <v>10</v>
      </c>
      <c r="D61" s="14">
        <f t="shared" si="25"/>
        <v>4.8000000000000001E-2</v>
      </c>
      <c r="E61" s="15">
        <v>2</v>
      </c>
      <c r="F61" s="15">
        <f t="shared" si="18"/>
        <v>1</v>
      </c>
      <c r="G61" s="16">
        <f t="shared" si="19"/>
        <v>9.6000000000000002E-2</v>
      </c>
      <c r="H61" s="17">
        <f t="shared" si="20"/>
        <v>0.96</v>
      </c>
      <c r="I61" s="17">
        <f t="shared" si="21"/>
        <v>2.88</v>
      </c>
      <c r="J61" s="19">
        <f t="shared" si="22"/>
        <v>80640</v>
      </c>
      <c r="K61" s="20">
        <f t="shared" si="24"/>
        <v>8064</v>
      </c>
    </row>
    <row r="62" spans="1:11" ht="18" customHeight="1" x14ac:dyDescent="0.45">
      <c r="A62" s="2" t="s">
        <v>52</v>
      </c>
      <c r="B62" s="13" t="s">
        <v>53</v>
      </c>
      <c r="C62" s="2">
        <v>12</v>
      </c>
      <c r="D62" s="14">
        <f t="shared" si="25"/>
        <v>4.8000000000000001E-2</v>
      </c>
      <c r="E62" s="15">
        <v>2</v>
      </c>
      <c r="F62" s="15">
        <f t="shared" si="18"/>
        <v>1</v>
      </c>
      <c r="G62" s="16">
        <f t="shared" si="19"/>
        <v>9.6000000000000002E-2</v>
      </c>
      <c r="H62" s="17">
        <f t="shared" si="20"/>
        <v>1.1520000000000001</v>
      </c>
      <c r="I62" s="17">
        <f t="shared" si="21"/>
        <v>3.4560000000000004</v>
      </c>
      <c r="J62" s="19">
        <f t="shared" si="22"/>
        <v>96768.000000000015</v>
      </c>
      <c r="K62" s="20">
        <f t="shared" si="24"/>
        <v>8064.0000000000009</v>
      </c>
    </row>
    <row r="63" spans="1:11" ht="18" customHeight="1" x14ac:dyDescent="0.45">
      <c r="A63" s="2" t="s">
        <v>54</v>
      </c>
      <c r="B63" s="13" t="s">
        <v>55</v>
      </c>
      <c r="C63" s="2">
        <v>14</v>
      </c>
      <c r="D63" s="14">
        <f t="shared" si="25"/>
        <v>4.8000000000000001E-2</v>
      </c>
      <c r="E63" s="15">
        <v>2</v>
      </c>
      <c r="F63" s="15">
        <f t="shared" si="18"/>
        <v>1</v>
      </c>
      <c r="G63" s="16">
        <f t="shared" si="19"/>
        <v>9.6000000000000002E-2</v>
      </c>
      <c r="H63" s="17">
        <f t="shared" si="20"/>
        <v>1.3440000000000001</v>
      </c>
      <c r="I63" s="17">
        <f t="shared" si="21"/>
        <v>4.032</v>
      </c>
      <c r="J63" s="19">
        <f t="shared" si="22"/>
        <v>112896</v>
      </c>
      <c r="K63" s="20">
        <f t="shared" si="24"/>
        <v>8064</v>
      </c>
    </row>
    <row r="64" spans="1:11" ht="18" customHeight="1" x14ac:dyDescent="0.45">
      <c r="A64" s="2" t="s">
        <v>56</v>
      </c>
      <c r="B64" s="13" t="s">
        <v>57</v>
      </c>
      <c r="C64" s="2">
        <v>16</v>
      </c>
      <c r="D64" s="14">
        <f t="shared" si="25"/>
        <v>4.8000000000000001E-2</v>
      </c>
      <c r="E64" s="15">
        <v>2</v>
      </c>
      <c r="F64" s="15">
        <f t="shared" si="18"/>
        <v>1</v>
      </c>
      <c r="G64" s="16">
        <f t="shared" si="19"/>
        <v>9.6000000000000002E-2</v>
      </c>
      <c r="H64" s="17">
        <f t="shared" si="20"/>
        <v>1.536</v>
      </c>
      <c r="I64" s="17">
        <f t="shared" si="21"/>
        <v>4.6080000000000005</v>
      </c>
      <c r="J64" s="19">
        <f t="shared" si="22"/>
        <v>129024.00000000001</v>
      </c>
      <c r="K64" s="20">
        <f t="shared" si="24"/>
        <v>8064.0000000000009</v>
      </c>
    </row>
    <row r="65" spans="1:11" ht="18" customHeight="1" x14ac:dyDescent="0.45">
      <c r="A65" s="2" t="s">
        <v>58</v>
      </c>
      <c r="B65" s="13" t="s">
        <v>59</v>
      </c>
      <c r="C65" s="2">
        <v>18</v>
      </c>
      <c r="D65" s="14">
        <f t="shared" si="25"/>
        <v>4.8000000000000001E-2</v>
      </c>
      <c r="E65" s="15">
        <v>2</v>
      </c>
      <c r="F65" s="15">
        <f t="shared" si="18"/>
        <v>1</v>
      </c>
      <c r="G65" s="16">
        <f t="shared" si="19"/>
        <v>9.6000000000000002E-2</v>
      </c>
      <c r="H65" s="17">
        <f t="shared" si="20"/>
        <v>1.728</v>
      </c>
      <c r="I65" s="17">
        <f t="shared" si="21"/>
        <v>5.1840000000000002</v>
      </c>
      <c r="J65" s="19">
        <f t="shared" si="22"/>
        <v>145152</v>
      </c>
      <c r="K65" s="20">
        <f t="shared" si="24"/>
        <v>8064</v>
      </c>
    </row>
    <row r="66" spans="1:11" ht="18" customHeight="1" x14ac:dyDescent="0.45">
      <c r="A66" s="2" t="s">
        <v>60</v>
      </c>
      <c r="B66" s="13" t="s">
        <v>61</v>
      </c>
      <c r="C66" s="2">
        <v>20</v>
      </c>
      <c r="D66" s="14">
        <f t="shared" si="25"/>
        <v>4.8000000000000001E-2</v>
      </c>
      <c r="E66" s="15">
        <v>2</v>
      </c>
      <c r="F66" s="15">
        <f t="shared" si="18"/>
        <v>1</v>
      </c>
      <c r="G66" s="16">
        <f t="shared" si="19"/>
        <v>9.6000000000000002E-2</v>
      </c>
      <c r="H66" s="17">
        <f t="shared" si="20"/>
        <v>1.92</v>
      </c>
      <c r="I66" s="17">
        <f t="shared" si="21"/>
        <v>5.76</v>
      </c>
      <c r="J66" s="19">
        <f t="shared" si="22"/>
        <v>161280</v>
      </c>
      <c r="K66" s="20">
        <f t="shared" si="24"/>
        <v>8064</v>
      </c>
    </row>
  </sheetData>
  <phoneticPr fontId="5"/>
  <pageMargins left="1.1023622047244099" right="0.70866141732283505" top="0.35433070866141703" bottom="0.35433070866141703" header="0.31496062992126" footer="0.31496062992126"/>
  <pageSetup paperSize="9" orientation="landscape"/>
  <headerFooter>
    <oddFooter>&amp;L&amp;12SGP（黒瓦斯管）配管の1リング単価表　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view="pageBreakPreview" zoomScale="85" zoomScaleNormal="100" workbookViewId="0">
      <selection activeCell="A30" sqref="A30"/>
    </sheetView>
  </sheetViews>
  <sheetFormatPr defaultColWidth="9" defaultRowHeight="18" x14ac:dyDescent="0.45"/>
  <cols>
    <col min="1" max="1" width="12.69921875" style="1" customWidth="1"/>
    <col min="2" max="2" width="12.69921875" customWidth="1"/>
    <col min="3" max="3" width="10.69921875" customWidth="1"/>
    <col min="4" max="4" width="12.69921875" customWidth="1"/>
    <col min="5" max="9" width="10.69921875" customWidth="1"/>
    <col min="10" max="10" width="10.69921875" style="1" customWidth="1"/>
    <col min="11" max="13" width="12.69921875" customWidth="1"/>
  </cols>
  <sheetData>
    <row r="1" spans="1:2" ht="30" customHeight="1" x14ac:dyDescent="0.45">
      <c r="A1" s="4" t="s">
        <v>64</v>
      </c>
    </row>
    <row r="3" spans="1:2" x14ac:dyDescent="0.45">
      <c r="A3" s="5" t="s">
        <v>65</v>
      </c>
      <c r="B3" t="s">
        <v>66</v>
      </c>
    </row>
    <row r="6" spans="1:2" x14ac:dyDescent="0.45">
      <c r="A6"/>
    </row>
    <row r="11" spans="1:2" x14ac:dyDescent="0.45">
      <c r="A11" s="5" t="s">
        <v>67</v>
      </c>
      <c r="B11" t="s">
        <v>68</v>
      </c>
    </row>
    <row r="15" spans="1:2" x14ac:dyDescent="0.45">
      <c r="A15" s="21"/>
      <c r="B15" s="21"/>
    </row>
    <row r="16" spans="1:2" x14ac:dyDescent="0.45">
      <c r="A16" s="21"/>
      <c r="B16" s="21"/>
    </row>
    <row r="18" spans="1:2" x14ac:dyDescent="0.45">
      <c r="A18" t="s">
        <v>69</v>
      </c>
      <c r="B18" t="s">
        <v>70</v>
      </c>
    </row>
  </sheetData>
  <mergeCells count="2">
    <mergeCell ref="A15:B15"/>
    <mergeCell ref="A16:B16"/>
  </mergeCells>
  <phoneticPr fontId="5"/>
  <pageMargins left="1.1023622047244099" right="0.70866141732283505" top="0.35433070866141703" bottom="0.35433070866141703" header="0.31496062992126" footer="0.3149606299212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"/>
  <sheetViews>
    <sheetView zoomScale="115" zoomScaleNormal="115" workbookViewId="0">
      <selection activeCell="C4" sqref="C4"/>
    </sheetView>
  </sheetViews>
  <sheetFormatPr defaultColWidth="9" defaultRowHeight="18" x14ac:dyDescent="0.45"/>
  <cols>
    <col min="2" max="2" width="8.69921875" style="1" customWidth="1"/>
    <col min="3" max="3" width="12.69921875" customWidth="1"/>
  </cols>
  <sheetData>
    <row r="2" spans="2:3" x14ac:dyDescent="0.45">
      <c r="B2" s="2" t="s">
        <v>71</v>
      </c>
      <c r="C2" s="3">
        <v>20000</v>
      </c>
    </row>
    <row r="3" spans="2:3" x14ac:dyDescent="0.45">
      <c r="B3" s="2" t="s">
        <v>72</v>
      </c>
      <c r="C3" s="3">
        <v>24000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SGP</vt:lpstr>
      <vt:lpstr>共通</vt:lpstr>
      <vt:lpstr>設定</vt:lpstr>
      <vt:lpstr>共通!Print_Area</vt:lpstr>
      <vt:lpstr>SGP!Print_Titles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81806</dc:creator>
  <cp:lastModifiedBy>田中 城達</cp:lastModifiedBy>
  <cp:lastPrinted>2022-08-05T22:42:00Z</cp:lastPrinted>
  <dcterms:created xsi:type="dcterms:W3CDTF">2022-03-15T03:53:00Z</dcterms:created>
  <dcterms:modified xsi:type="dcterms:W3CDTF">2024-08-26T05:19:58Z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CDFCC58C20554CAC89E7A4EEAF95EDBB</vt:lpwstr>
  </property>
  <property fmtid="{D5CDD505-2E9C-101B-9397-08002B2CF9AE}" pid="3" name="KSOProductBuildVer">
    <vt:lpwstr>1041-11.2.0.10624</vt:lpwstr>
  </property>
</Properties>
</file>